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ones Web\Publicación May 2022\"/>
    </mc:Choice>
  </mc:AlternateContent>
  <xr:revisionPtr revIDLastSave="0" documentId="13_ncr:1_{DA08C5D2-A482-4038-B2E2-F1B5A5FD6D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PTC04" sheetId="1" r:id="rId1"/>
  </sheets>
  <definedNames>
    <definedName name="_xlnm.Print_Area" localSheetId="0">DPTC04!$A$1:$E$51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1" l="1"/>
  <c r="C28" i="1" l="1"/>
  <c r="C49" i="1"/>
  <c r="C48" i="1"/>
  <c r="C47" i="1"/>
  <c r="C46" i="1"/>
  <c r="C45" i="1"/>
  <c r="C43" i="1"/>
  <c r="D43" i="1" l="1"/>
  <c r="D44" i="1" l="1"/>
  <c r="D49" i="1"/>
  <c r="D48" i="1"/>
  <c r="D47" i="1"/>
  <c r="D46" i="1"/>
  <c r="D45" i="1"/>
</calcChain>
</file>

<file path=xl/sharedStrings.xml><?xml version="1.0" encoding="utf-8"?>
<sst xmlns="http://schemas.openxmlformats.org/spreadsheetml/2006/main" count="40" uniqueCount="39">
  <si>
    <t>Ventas de Combustibles en el mercado interno (Miles de Barriles por Día)</t>
  </si>
  <si>
    <t>Producto</t>
  </si>
  <si>
    <t>MBPD</t>
  </si>
  <si>
    <t>Gas Licuado de Petróleo</t>
  </si>
  <si>
    <t>Gasohol 84</t>
  </si>
  <si>
    <t>Gasohol 90</t>
  </si>
  <si>
    <t>Gasohol 95</t>
  </si>
  <si>
    <t>Gasohol 97</t>
  </si>
  <si>
    <t>Gasohol 98</t>
  </si>
  <si>
    <t>Gasolina 84</t>
  </si>
  <si>
    <t>Gasolina 90</t>
  </si>
  <si>
    <t>Gasolina 95</t>
  </si>
  <si>
    <t>Gasolina 97</t>
  </si>
  <si>
    <t>Diesel B5</t>
  </si>
  <si>
    <t>Diesel B5 - S50</t>
  </si>
  <si>
    <t>Turbo  A-1</t>
  </si>
  <si>
    <t xml:space="preserve">Gasolina de aviación </t>
  </si>
  <si>
    <t>Petroleo Industrial 500</t>
  </si>
  <si>
    <t>Petroleo Industrial 6</t>
  </si>
  <si>
    <t>Combustible Residual Intermedio - 380 (IFO - 380)</t>
  </si>
  <si>
    <t xml:space="preserve">Diesel Marino 2 </t>
  </si>
  <si>
    <t>Solvente 1</t>
  </si>
  <si>
    <t>Solvente 3</t>
  </si>
  <si>
    <t>Asfalto Líquido</t>
  </si>
  <si>
    <t>Asfalto Sólido</t>
  </si>
  <si>
    <t xml:space="preserve">Total </t>
  </si>
  <si>
    <t>Productos</t>
  </si>
  <si>
    <t>%</t>
  </si>
  <si>
    <t>GLP</t>
  </si>
  <si>
    <t>Diesel</t>
  </si>
  <si>
    <t>Gasolina/Gasohol</t>
  </si>
  <si>
    <t>Turbo</t>
  </si>
  <si>
    <t>Residuales</t>
  </si>
  <si>
    <t>Asfalto</t>
  </si>
  <si>
    <t>Otros</t>
  </si>
  <si>
    <t>Fuente: DGH - Empresas del Subsector Hidrocarburos</t>
  </si>
  <si>
    <t xml:space="preserve">Diesel 2 </t>
  </si>
  <si>
    <t>Diesel 2  - S50</t>
  </si>
  <si>
    <t>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</si>
</sst>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 * #,##0.00_ ;_ * \-#,##0.00_ ;_ * &quot;-&quot;_ ;_ @_ 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638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5" fillId="0" borderId="1" xfId="2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/>
    </xf>
    <xf numFmtId="0" fontId="6" fillId="0" borderId="0" xfId="0" applyFont="1"/>
    <xf numFmtId="43" fontId="3" fillId="0" borderId="0" xfId="3" applyFont="1"/>
    <xf numFmtId="43" fontId="3" fillId="0" borderId="0" xfId="0" applyNumberFormat="1" applyFont="1"/>
    <xf numFmtId="164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">
    <cellStyle name="Millares" xfId="3" builtinId="3"/>
    <cellStyle name="Normal" xfId="0" builtinId="0"/>
    <cellStyle name="Normal 3 2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825565618730648"/>
          <c:y val="0.18106031239108633"/>
          <c:w val="0.39170665522479792"/>
          <c:h val="0.75079395844743335"/>
        </c:manualLayout>
      </c:layout>
      <c:pieChart>
        <c:varyColors val="1"/>
        <c:ser>
          <c:idx val="0"/>
          <c:order val="0"/>
          <c:tx>
            <c:strRef>
              <c:f>DPTC04!$C$42</c:f>
              <c:strCache>
                <c:ptCount val="1"/>
                <c:pt idx="0">
                  <c:v>MBPD</c:v>
                </c:pt>
              </c:strCache>
            </c:strRef>
          </c:tx>
          <c:dPt>
            <c:idx val="0"/>
            <c:bubble3D val="0"/>
            <c:spPr>
              <a:solidFill>
                <a:srgbClr val="39F77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FFB-4ECE-BD58-D2A82033CE23}"/>
              </c:ext>
            </c:extLst>
          </c:dPt>
          <c:dPt>
            <c:idx val="1"/>
            <c:bubble3D val="0"/>
            <c:spPr>
              <a:solidFill>
                <a:srgbClr val="26D5F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FFB-4ECE-BD58-D2A82033CE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FFB-4ECE-BD58-D2A82033CE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FFB-4ECE-BD58-D2A82033CE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FFB-4ECE-BD58-D2A82033CE2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FFB-4ECE-BD58-D2A82033CE2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FFB-4ECE-BD58-D2A82033CE23}"/>
              </c:ext>
            </c:extLst>
          </c:dPt>
          <c:dLbls>
            <c:dLbl>
              <c:idx val="0"/>
              <c:layout>
                <c:manualLayout>
                  <c:x val="5.0691382649333781E-2"/>
                  <c:y val="0.181832932649562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FB-4ECE-BD58-D2A82033CE23}"/>
                </c:ext>
              </c:extLst>
            </c:dLbl>
            <c:dLbl>
              <c:idx val="2"/>
              <c:layout>
                <c:manualLayout>
                  <c:x val="-4.4182621502209134E-2"/>
                  <c:y val="0.1445186638026075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ahoma" panose="020B0604030504040204" pitchFamily="34" charset="0"/>
                      <a:ea typeface="Tahoma" panose="020B0604030504040204" pitchFamily="34" charset="0"/>
                      <a:cs typeface="Tahoma" panose="020B0604030504040204" pitchFamily="34" charset="0"/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944035346097204"/>
                      <c:h val="0.2258291664592120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9FFB-4ECE-BD58-D2A82033CE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DPTC04!$B$43:$B$49</c:f>
              <c:strCache>
                <c:ptCount val="7"/>
                <c:pt idx="0">
                  <c:v>GLP</c:v>
                </c:pt>
                <c:pt idx="1">
                  <c:v>Diesel</c:v>
                </c:pt>
                <c:pt idx="2">
                  <c:v>Gasolina/Gasohol</c:v>
                </c:pt>
                <c:pt idx="3">
                  <c:v>Turbo</c:v>
                </c:pt>
                <c:pt idx="4">
                  <c:v>Residuales</c:v>
                </c:pt>
                <c:pt idx="5">
                  <c:v>Asfalto</c:v>
                </c:pt>
                <c:pt idx="6">
                  <c:v>Otros</c:v>
                </c:pt>
              </c:strCache>
            </c:strRef>
          </c:cat>
          <c:val>
            <c:numRef>
              <c:f>DPTC04!$C$43:$C$49</c:f>
              <c:numCache>
                <c:formatCode>_ * #,##0.00_ ;_ * \-#,##0.00_ ;_ * "-"_ ;_ @_ </c:formatCode>
                <c:ptCount val="7"/>
                <c:pt idx="0">
                  <c:v>61.434573008709641</c:v>
                </c:pt>
                <c:pt idx="1">
                  <c:v>127.64999999999999</c:v>
                </c:pt>
                <c:pt idx="2">
                  <c:v>52.911061290322579</c:v>
                </c:pt>
                <c:pt idx="3">
                  <c:v>14.559806451612902</c:v>
                </c:pt>
                <c:pt idx="4">
                  <c:v>7.0200645161290325</c:v>
                </c:pt>
                <c:pt idx="5">
                  <c:v>2.7182258064516129</c:v>
                </c:pt>
                <c:pt idx="6">
                  <c:v>0.52400000000000002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FFB-4ECE-BD58-D2A82033CE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269875</xdr:colOff>
      <xdr:row>28</xdr:row>
      <xdr:rowOff>80962</xdr:rowOff>
    </xdr:from>
    <xdr:to>
      <xdr:col>2</xdr:col>
      <xdr:colOff>1143000</xdr:colOff>
      <xdr:row>40</xdr:row>
      <xdr:rowOff>158750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view="pageBreakPreview" topLeftCell="A4" zoomScaleNormal="100" zoomScaleSheetLayoutView="100" workbookViewId="0">
      <selection activeCell="D33" sqref="D33"/>
    </sheetView>
  </sheetViews>
  <sheetFormatPr baseColWidth="10" defaultRowHeight="14.25" x14ac:dyDescent="0.2"/>
  <cols>
    <col min="1" max="1" width="11.42578125" style="1"/>
    <col min="2" max="2" width="51.5703125" style="1" bestFit="1" customWidth="1"/>
    <col min="3" max="3" width="17.85546875" style="1" customWidth="1"/>
    <col min="4" max="16384" width="11.42578125" style="1"/>
  </cols>
  <sheetData>
    <row r="1" spans="1:5" ht="15" customHeight="1" x14ac:dyDescent="0.2">
      <c r="A1" s="14" t="s">
        <v>0</v>
      </c>
      <c r="B1" s="14"/>
      <c r="C1" s="14"/>
      <c r="D1" s="14"/>
    </row>
    <row r="2" spans="1:5" ht="15" customHeight="1" x14ac:dyDescent="0.2">
      <c r="A2" s="14" t="s">
        <v>38</v>
      </c>
      <c r="B2" s="14"/>
      <c r="C2" s="14"/>
      <c r="D2" s="14"/>
    </row>
    <row r="3" spans="1:5" ht="15" x14ac:dyDescent="0.2">
      <c r="B3" s="2" t="s">
        <v>1</v>
      </c>
      <c r="C3" s="2" t="s">
        <v>2</v>
      </c>
    </row>
    <row r="4" spans="1:5" x14ac:dyDescent="0.2">
      <c r="B4" s="3" t="s">
        <v>3</v>
      </c>
      <c r="C4" s="4">
        <v>61.434573008709641</v>
      </c>
      <c r="D4" s="11"/>
    </row>
    <row r="5" spans="1:5" x14ac:dyDescent="0.2">
      <c r="B5" s="3" t="s">
        <v>4</v>
      </c>
      <c r="C5" s="4">
        <v>2.3604193548387098</v>
      </c>
      <c r="D5" s="11"/>
    </row>
    <row r="6" spans="1:5" x14ac:dyDescent="0.2">
      <c r="B6" s="3" t="s">
        <v>5</v>
      </c>
      <c r="C6" s="4">
        <v>26.546352258064516</v>
      </c>
      <c r="D6" s="11"/>
      <c r="E6" s="12"/>
    </row>
    <row r="7" spans="1:5" x14ac:dyDescent="0.2">
      <c r="B7" s="3" t="s">
        <v>6</v>
      </c>
      <c r="C7" s="4">
        <v>13.197709032258066</v>
      </c>
      <c r="D7" s="11"/>
      <c r="E7" s="12"/>
    </row>
    <row r="8" spans="1:5" x14ac:dyDescent="0.2">
      <c r="B8" s="3" t="s">
        <v>7</v>
      </c>
      <c r="C8" s="4">
        <v>1.9349354838709678</v>
      </c>
      <c r="D8" s="11"/>
      <c r="E8" s="12"/>
    </row>
    <row r="9" spans="1:5" x14ac:dyDescent="0.2">
      <c r="B9" s="3" t="s">
        <v>8</v>
      </c>
      <c r="C9" s="4">
        <v>0.67548387096774198</v>
      </c>
      <c r="D9" s="11"/>
      <c r="E9" s="12"/>
    </row>
    <row r="10" spans="1:5" x14ac:dyDescent="0.2">
      <c r="B10" s="3" t="s">
        <v>9</v>
      </c>
      <c r="C10" s="4">
        <v>3.1757741935483872</v>
      </c>
      <c r="D10" s="11"/>
      <c r="E10" s="12"/>
    </row>
    <row r="11" spans="1:5" x14ac:dyDescent="0.2">
      <c r="B11" s="3" t="s">
        <v>10</v>
      </c>
      <c r="C11" s="4">
        <v>4.8569677419354838</v>
      </c>
      <c r="D11" s="11"/>
      <c r="E11" s="12"/>
    </row>
    <row r="12" spans="1:5" x14ac:dyDescent="0.2">
      <c r="B12" s="3" t="s">
        <v>11</v>
      </c>
      <c r="C12" s="4">
        <v>0.10632258064516129</v>
      </c>
      <c r="D12" s="11"/>
      <c r="E12" s="12"/>
    </row>
    <row r="13" spans="1:5" x14ac:dyDescent="0.2">
      <c r="B13" s="3" t="s">
        <v>12</v>
      </c>
      <c r="C13" s="4">
        <v>5.7096774193548389E-2</v>
      </c>
      <c r="D13" s="11"/>
      <c r="E13" s="12"/>
    </row>
    <row r="14" spans="1:5" x14ac:dyDescent="0.2">
      <c r="B14" s="3" t="s">
        <v>13</v>
      </c>
      <c r="C14" s="4">
        <v>1.72</v>
      </c>
      <c r="E14" s="12"/>
    </row>
    <row r="15" spans="1:5" x14ac:dyDescent="0.2">
      <c r="B15" s="3" t="s">
        <v>14</v>
      </c>
      <c r="C15" s="4">
        <v>88.99</v>
      </c>
      <c r="E15" s="12"/>
    </row>
    <row r="16" spans="1:5" x14ac:dyDescent="0.2">
      <c r="B16" s="3" t="s">
        <v>36</v>
      </c>
      <c r="C16" s="4">
        <v>11.24</v>
      </c>
      <c r="E16" s="12"/>
    </row>
    <row r="17" spans="2:5" x14ac:dyDescent="0.2">
      <c r="B17" s="3" t="s">
        <v>37</v>
      </c>
      <c r="C17" s="4">
        <v>25.7</v>
      </c>
      <c r="E17" s="12"/>
    </row>
    <row r="18" spans="2:5" ht="15" x14ac:dyDescent="0.2">
      <c r="B18" s="3" t="s">
        <v>15</v>
      </c>
      <c r="C18" s="13">
        <v>14.559806451612902</v>
      </c>
      <c r="D18" s="11"/>
    </row>
    <row r="19" spans="2:5" ht="15" x14ac:dyDescent="0.2">
      <c r="B19" s="3" t="s">
        <v>16</v>
      </c>
      <c r="C19" s="13">
        <v>3.0290322580645158E-2</v>
      </c>
      <c r="D19" s="11"/>
    </row>
    <row r="20" spans="2:5" ht="15" x14ac:dyDescent="0.2">
      <c r="B20" s="3" t="s">
        <v>17</v>
      </c>
      <c r="C20" s="13">
        <v>2.6527741935483871</v>
      </c>
      <c r="D20" s="11"/>
    </row>
    <row r="21" spans="2:5" ht="15" x14ac:dyDescent="0.2">
      <c r="B21" s="3" t="s">
        <v>18</v>
      </c>
      <c r="C21" s="13">
        <v>4.3672903225806454</v>
      </c>
      <c r="D21" s="11"/>
    </row>
    <row r="22" spans="2:5" ht="15" x14ac:dyDescent="0.2">
      <c r="B22" s="3" t="s">
        <v>19</v>
      </c>
      <c r="C22" s="13"/>
    </row>
    <row r="23" spans="2:5" ht="15" x14ac:dyDescent="0.2">
      <c r="B23" s="3" t="s">
        <v>20</v>
      </c>
      <c r="C23" s="13">
        <v>0.22229032258064518</v>
      </c>
      <c r="D23" s="11"/>
    </row>
    <row r="24" spans="2:5" ht="15" x14ac:dyDescent="0.2">
      <c r="B24" s="3" t="s">
        <v>21</v>
      </c>
      <c r="C24" s="13">
        <v>0.10458064516129033</v>
      </c>
      <c r="D24" s="11"/>
    </row>
    <row r="25" spans="2:5" ht="15" x14ac:dyDescent="0.2">
      <c r="B25" s="3" t="s">
        <v>22</v>
      </c>
      <c r="C25" s="13">
        <v>0.16683870967741934</v>
      </c>
      <c r="D25" s="11"/>
    </row>
    <row r="26" spans="2:5" ht="15" x14ac:dyDescent="0.2">
      <c r="B26" s="3" t="s">
        <v>23</v>
      </c>
      <c r="C26" s="13">
        <v>0.26248387096774195</v>
      </c>
      <c r="D26" s="11"/>
    </row>
    <row r="27" spans="2:5" x14ac:dyDescent="0.2">
      <c r="B27" s="3" t="s">
        <v>24</v>
      </c>
      <c r="C27" s="4">
        <v>2.455741935483871</v>
      </c>
      <c r="D27" s="11"/>
    </row>
    <row r="28" spans="2:5" ht="15" x14ac:dyDescent="0.2">
      <c r="B28" s="5" t="s">
        <v>25</v>
      </c>
      <c r="C28" s="6">
        <f>+SUM(C4:C27)</f>
        <v>266.81773107322567</v>
      </c>
    </row>
    <row r="42" spans="2:4" ht="15" x14ac:dyDescent="0.2">
      <c r="B42" s="2" t="s">
        <v>26</v>
      </c>
      <c r="C42" s="2" t="s">
        <v>2</v>
      </c>
      <c r="D42" s="2" t="s">
        <v>27</v>
      </c>
    </row>
    <row r="43" spans="2:4" x14ac:dyDescent="0.2">
      <c r="B43" s="7" t="s">
        <v>28</v>
      </c>
      <c r="C43" s="8">
        <f>+C4</f>
        <v>61.434573008709641</v>
      </c>
      <c r="D43" s="9">
        <f>+C43/$C$28</f>
        <v>0.23024921455407132</v>
      </c>
    </row>
    <row r="44" spans="2:4" x14ac:dyDescent="0.2">
      <c r="B44" s="7" t="s">
        <v>29</v>
      </c>
      <c r="C44" s="8">
        <f>+C14+C15+C16+C17</f>
        <v>127.64999999999999</v>
      </c>
      <c r="D44" s="9">
        <f t="shared" ref="D44:D49" si="0">+C44/$C$28</f>
        <v>0.47841648111821933</v>
      </c>
    </row>
    <row r="45" spans="2:4" x14ac:dyDescent="0.2">
      <c r="B45" s="7" t="s">
        <v>30</v>
      </c>
      <c r="C45" s="8">
        <f>+SUM(C5:C13)</f>
        <v>52.911061290322579</v>
      </c>
      <c r="D45" s="9">
        <f t="shared" si="0"/>
        <v>0.19830414222284809</v>
      </c>
    </row>
    <row r="46" spans="2:4" x14ac:dyDescent="0.2">
      <c r="B46" s="7" t="s">
        <v>31</v>
      </c>
      <c r="C46" s="8">
        <f>+C18</f>
        <v>14.559806451612902</v>
      </c>
      <c r="D46" s="9">
        <f t="shared" si="0"/>
        <v>5.4568361679146041E-2</v>
      </c>
    </row>
    <row r="47" spans="2:4" x14ac:dyDescent="0.2">
      <c r="B47" s="7" t="s">
        <v>32</v>
      </c>
      <c r="C47" s="8">
        <f>+C20+C21+C22</f>
        <v>7.0200645161290325</v>
      </c>
      <c r="D47" s="9">
        <f t="shared" si="0"/>
        <v>2.6310337352364488E-2</v>
      </c>
    </row>
    <row r="48" spans="2:4" x14ac:dyDescent="0.2">
      <c r="B48" s="7" t="s">
        <v>33</v>
      </c>
      <c r="C48" s="8">
        <f>+C26+C27</f>
        <v>2.7182258064516129</v>
      </c>
      <c r="D48" s="9">
        <f t="shared" si="0"/>
        <v>1.0187575598960554E-2</v>
      </c>
    </row>
    <row r="49" spans="1:4" x14ac:dyDescent="0.2">
      <c r="B49" s="7" t="s">
        <v>34</v>
      </c>
      <c r="C49" s="8">
        <f>+C23+C24+C25+C19</f>
        <v>0.52400000000000002</v>
      </c>
      <c r="D49" s="9">
        <f t="shared" si="0"/>
        <v>1.963887474390497E-3</v>
      </c>
    </row>
    <row r="51" spans="1:4" x14ac:dyDescent="0.2">
      <c r="A51" s="10" t="s">
        <v>35</v>
      </c>
    </row>
  </sheetData>
  <mergeCells count="2">
    <mergeCell ref="A1:D1"/>
    <mergeCell ref="A2:D2"/>
  </mergeCells>
  <pageMargins left="0.7" right="0.7" top="1.3149999999999999" bottom="0.75" header="0.3" footer="0.3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DPTC04</vt:lpstr>
      <vt:lpstr>DPTC04!Área_de_impresión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2022-04-27T19:58:53Z</cp:lastPrinted>
  <dcterms:created xsi:type="dcterms:W3CDTF">2021-03-10T20:20:46Z</dcterms:created>
  <dcterms:modified xsi:type="dcterms:W3CDTF">2022-07-06T14:01:45Z</dcterms:modified>
</cp:coreProperties>
</file>